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005" windowWidth="19620" windowHeight="4050"/>
  </bookViews>
  <sheets>
    <sheet name="Расчет" sheetId="1" r:id="rId1"/>
    <sheet name="Теория" sheetId="2" r:id="rId2"/>
  </sheets>
  <calcPr calcId="124519"/>
</workbook>
</file>

<file path=xl/calcChain.xml><?xml version="1.0" encoding="utf-8"?>
<calcChain xmlns="http://schemas.openxmlformats.org/spreadsheetml/2006/main">
  <c r="F3" i="1"/>
  <c r="B6" l="1"/>
  <c r="N3"/>
  <c r="J6" s="1"/>
  <c r="B10" l="1"/>
  <c r="B11" s="1"/>
</calcChain>
</file>

<file path=xl/sharedStrings.xml><?xml version="1.0" encoding="utf-8"?>
<sst xmlns="http://schemas.openxmlformats.org/spreadsheetml/2006/main" count="36" uniqueCount="33">
  <si>
    <t>V=</t>
  </si>
  <si>
    <t>K2 * Gv</t>
  </si>
  <si>
    <t xml:space="preserve">V= </t>
  </si>
  <si>
    <t>K2</t>
  </si>
  <si>
    <t>Gv</t>
  </si>
  <si>
    <t>m3</t>
  </si>
  <si>
    <t>π</t>
  </si>
  <si>
    <t>Dn</t>
  </si>
  <si>
    <t>mm</t>
  </si>
  <si>
    <t>t</t>
  </si>
  <si>
    <t>c</t>
  </si>
  <si>
    <t>m/c</t>
  </si>
  <si>
    <t>S=</t>
  </si>
  <si>
    <t>π*</t>
  </si>
  <si>
    <r>
      <rPr>
        <sz val="11"/>
        <color theme="1"/>
        <rFont val="Arial"/>
        <family val="2"/>
        <charset val="204"/>
      </rPr>
      <t>π</t>
    </r>
    <r>
      <rPr>
        <sz val="11"/>
        <color theme="1"/>
        <rFont val="Calibri"/>
        <family val="2"/>
        <charset val="204"/>
      </rPr>
      <t xml:space="preserve"> * Dn</t>
    </r>
    <r>
      <rPr>
        <vertAlign val="superscript"/>
        <sz val="9"/>
        <color theme="1"/>
        <rFont val="Calibri"/>
        <family val="2"/>
        <charset val="204"/>
      </rPr>
      <t>2</t>
    </r>
    <r>
      <rPr>
        <vertAlign val="superscript"/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Calibri"/>
        <family val="2"/>
        <charset val="204"/>
      </rPr>
      <t>* t</t>
    </r>
  </si>
  <si>
    <r>
      <t>Dn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</si>
  <si>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m</t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</si>
  <si>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</si>
  <si>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/c</t>
    </r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</si>
  <si>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/h</t>
    </r>
  </si>
  <si>
    <t>Q=</t>
  </si>
  <si>
    <t>V*S</t>
  </si>
  <si>
    <t>скорость течения и расход теплоносителя</t>
  </si>
  <si>
    <t>Для того чтобы вычислить диаметр необходимо знать:</t>
  </si>
  <si>
    <t>1. Расход теплоносителя (воды) в трубе.</t>
  </si>
  <si>
    <t>2. Сопротивление движению теплоносителя (воды) в трубе определенной длины.</t>
  </si>
  <si>
    <t>Вот необходимые формулы, которые нужно знать:</t>
  </si>
  <si>
    <t>S-Площадь сечения м2 внутреннего просвета трубы</t>
  </si>
  <si>
    <t>π-3,14-константа - отношение длины окружности к ее диаметру.</t>
  </si>
  <si>
    <t>r-Радиус окружности, равный половине диаметра, м</t>
  </si>
  <si>
    <r>
      <t>Q-расход воды м</t>
    </r>
    <r>
      <rPr>
        <vertAlign val="superscript"/>
        <sz val="10"/>
        <color rgb="FF000099"/>
        <rFont val="Arial Unicode MS"/>
        <family val="2"/>
        <charset val="204"/>
      </rPr>
      <t>3</t>
    </r>
    <r>
      <rPr>
        <sz val="10"/>
        <color rgb="FF000099"/>
        <rFont val="Arial Unicode MS"/>
        <family val="2"/>
        <charset val="204"/>
      </rPr>
      <t>/с</t>
    </r>
  </si>
  <si>
    <t>D-Внутренний диаметр трубы, м</t>
  </si>
  <si>
    <t>V-скорость течения теплоносителя, м/с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</si>
</sst>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000"/>
    <numFmt numFmtId="166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9"/>
      <color theme="1"/>
      <name val="Calibri"/>
      <family val="2"/>
      <charset val="204"/>
    </font>
    <font>
      <vertAlign val="superscript"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rgb="FF444444"/>
      <name val="Tahoma"/>
      <family val="2"/>
      <charset val="204"/>
    </font>
    <font>
      <b/>
      <sz val="11"/>
      <color rgb="FF444444"/>
      <name val="Tahoma"/>
      <family val="2"/>
      <charset val="204"/>
    </font>
    <font>
      <sz val="10"/>
      <color rgb="FF000099"/>
      <name val="Arial Unicode MS"/>
      <family val="2"/>
      <charset val="204"/>
    </font>
    <font>
      <vertAlign val="superscript"/>
      <sz val="10"/>
      <color rgb="FF000099"/>
      <name val="Arial Unicode MS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DDE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1" xfId="0" applyFill="1" applyBorder="1"/>
    <xf numFmtId="0" fontId="2" fillId="3" borderId="0" xfId="0" applyFont="1" applyFill="1"/>
    <xf numFmtId="0" fontId="1" fillId="3" borderId="0" xfId="0" applyFont="1" applyFill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/>
    <xf numFmtId="164" fontId="0" fillId="4" borderId="0" xfId="0" applyNumberFormat="1" applyFill="1"/>
    <xf numFmtId="0" fontId="0" fillId="0" borderId="2" xfId="0" applyBorder="1"/>
    <xf numFmtId="0" fontId="0" fillId="2" borderId="2" xfId="0" applyFill="1" applyBorder="1"/>
    <xf numFmtId="0" fontId="1" fillId="0" borderId="2" xfId="0" applyFont="1" applyBorder="1"/>
    <xf numFmtId="166" fontId="0" fillId="4" borderId="0" xfId="0" applyNumberFormat="1" applyFill="1"/>
    <xf numFmtId="0" fontId="8" fillId="0" borderId="0" xfId="0" applyFont="1" applyAlignment="1">
      <alignment wrapText="1"/>
    </xf>
    <xf numFmtId="0" fontId="7" fillId="0" borderId="0" xfId="0" applyFont="1"/>
    <xf numFmtId="0" fontId="9" fillId="5" borderId="0" xfId="0" applyFont="1" applyFill="1" applyAlignment="1">
      <alignment wrapText="1"/>
    </xf>
    <xf numFmtId="0" fontId="7" fillId="0" borderId="0" xfId="0" applyFont="1" applyAlignment="1">
      <alignment wrapText="1"/>
    </xf>
    <xf numFmtId="165" fontId="0" fillId="4" borderId="0" xfId="0" applyNumberFormat="1" applyFill="1" applyAlignment="1">
      <alignment horizontal="lef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47625</xdr:rowOff>
    </xdr:from>
    <xdr:to>
      <xdr:col>5</xdr:col>
      <xdr:colOff>200025</xdr:colOff>
      <xdr:row>12</xdr:row>
      <xdr:rowOff>38100</xdr:rowOff>
    </xdr:to>
    <xdr:pic>
      <xdr:nvPicPr>
        <xdr:cNvPr id="1025" name="Picture 1" descr="http://infobos.ru/img/731/f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53100" y="47625"/>
          <a:ext cx="2590800" cy="2314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tabSelected="1" workbookViewId="0">
      <selection activeCell="F4" sqref="F4"/>
    </sheetView>
  </sheetViews>
  <sheetFormatPr defaultRowHeight="15"/>
  <cols>
    <col min="1" max="1" width="3.7109375" bestFit="1" customWidth="1"/>
    <col min="2" max="2" width="12.5703125" bestFit="1" customWidth="1"/>
    <col min="5" max="5" width="3.140625" bestFit="1" customWidth="1"/>
    <col min="6" max="6" width="8" bestFit="1" customWidth="1"/>
    <col min="9" max="9" width="3" bestFit="1" customWidth="1"/>
    <col min="10" max="10" width="3.28515625" bestFit="1" customWidth="1"/>
    <col min="11" max="11" width="4.140625" style="1" bestFit="1" customWidth="1"/>
    <col min="12" max="12" width="3.5703125" customWidth="1"/>
    <col min="13" max="13" width="3.140625" customWidth="1"/>
    <col min="14" max="14" width="5.7109375" customWidth="1"/>
  </cols>
  <sheetData>
    <row r="1" spans="1:15" ht="18.75">
      <c r="A1" s="19" t="s">
        <v>22</v>
      </c>
      <c r="B1" s="19"/>
      <c r="C1" s="19"/>
      <c r="D1" s="19"/>
      <c r="E1" s="19"/>
      <c r="F1" s="19"/>
      <c r="G1" s="19"/>
      <c r="H1" s="19"/>
    </row>
    <row r="3" spans="1:15" ht="17.25">
      <c r="A3" s="2" t="s">
        <v>0</v>
      </c>
      <c r="B3" s="3" t="s">
        <v>1</v>
      </c>
      <c r="E3" s="10" t="s">
        <v>3</v>
      </c>
      <c r="F3" s="11">
        <f>3.995*10^6</f>
        <v>3995000</v>
      </c>
      <c r="I3" s="2" t="s">
        <v>12</v>
      </c>
      <c r="J3" s="5" t="s">
        <v>13</v>
      </c>
      <c r="K3" s="6" t="s">
        <v>15</v>
      </c>
      <c r="M3" t="s">
        <v>7</v>
      </c>
      <c r="N3" s="8">
        <f>F6/1000</f>
        <v>0.04</v>
      </c>
      <c r="O3" t="s">
        <v>16</v>
      </c>
    </row>
    <row r="4" spans="1:15" ht="17.25">
      <c r="A4" s="2"/>
      <c r="B4" s="4" t="s">
        <v>14</v>
      </c>
      <c r="E4" s="10" t="s">
        <v>4</v>
      </c>
      <c r="F4" s="11">
        <v>0.02</v>
      </c>
      <c r="G4" t="s">
        <v>5</v>
      </c>
      <c r="I4" s="2"/>
      <c r="J4" s="2"/>
      <c r="K4" s="7">
        <v>4</v>
      </c>
    </row>
    <row r="5" spans="1:15">
      <c r="E5" s="12" t="s">
        <v>6</v>
      </c>
      <c r="F5" s="11">
        <v>3.14</v>
      </c>
    </row>
    <row r="6" spans="1:15" ht="17.25">
      <c r="A6" t="s">
        <v>2</v>
      </c>
      <c r="B6" s="9">
        <f>(F3*F4)/(F5*F6^2*F7)</f>
        <v>0.39759156050955413</v>
      </c>
      <c r="C6" t="s">
        <v>11</v>
      </c>
      <c r="E6" s="10" t="s">
        <v>7</v>
      </c>
      <c r="F6" s="11">
        <v>40</v>
      </c>
      <c r="G6" t="s">
        <v>8</v>
      </c>
      <c r="I6" t="s">
        <v>12</v>
      </c>
      <c r="J6" s="18">
        <f>F5*(N3^2/4)</f>
        <v>1.2560000000000002E-3</v>
      </c>
      <c r="K6" s="18"/>
      <c r="L6" s="18"/>
      <c r="M6" t="s">
        <v>17</v>
      </c>
    </row>
    <row r="7" spans="1:15">
      <c r="E7" s="10" t="s">
        <v>9</v>
      </c>
      <c r="F7" s="11">
        <v>40</v>
      </c>
      <c r="G7" t="s">
        <v>10</v>
      </c>
    </row>
    <row r="9" spans="1:15">
      <c r="A9" s="2" t="s">
        <v>20</v>
      </c>
      <c r="B9" s="2" t="s">
        <v>21</v>
      </c>
    </row>
    <row r="10" spans="1:15" ht="17.25">
      <c r="A10" t="s">
        <v>20</v>
      </c>
      <c r="B10" s="9">
        <f>B6*J6</f>
        <v>4.9937500000000004E-4</v>
      </c>
      <c r="C10" t="s">
        <v>18</v>
      </c>
    </row>
    <row r="11" spans="1:15" ht="17.25">
      <c r="B11" s="13">
        <f>B10*3600</f>
        <v>1.7977500000000002</v>
      </c>
      <c r="C11" t="s">
        <v>19</v>
      </c>
    </row>
  </sheetData>
  <mergeCells count="2">
    <mergeCell ref="J6:L6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5"/>
  <sheetViews>
    <sheetView workbookViewId="0">
      <selection activeCell="H9" sqref="H9"/>
    </sheetView>
  </sheetViews>
  <sheetFormatPr defaultRowHeight="15"/>
  <cols>
    <col min="1" max="1" width="85.5703125" customWidth="1"/>
  </cols>
  <sheetData>
    <row r="1" spans="1:1">
      <c r="A1" s="14" t="s">
        <v>23</v>
      </c>
    </row>
    <row r="2" spans="1:1">
      <c r="A2" s="15"/>
    </row>
    <row r="3" spans="1:1" ht="15.75">
      <c r="A3" s="16" t="s">
        <v>24</v>
      </c>
    </row>
    <row r="4" spans="1:1" ht="15.75">
      <c r="A4" s="16" t="s">
        <v>25</v>
      </c>
    </row>
    <row r="6" spans="1:1">
      <c r="A6" s="14" t="s">
        <v>26</v>
      </c>
    </row>
    <row r="7" spans="1:1">
      <c r="A7" s="17"/>
    </row>
    <row r="8" spans="1:1">
      <c r="A8" s="17"/>
    </row>
    <row r="9" spans="1:1">
      <c r="A9" s="15"/>
    </row>
    <row r="10" spans="1:1">
      <c r="A10" t="s">
        <v>27</v>
      </c>
    </row>
    <row r="11" spans="1:1" ht="15.75">
      <c r="A11" s="16" t="s">
        <v>28</v>
      </c>
    </row>
    <row r="12" spans="1:1" ht="15.75">
      <c r="A12" s="16" t="s">
        <v>29</v>
      </c>
    </row>
    <row r="13" spans="1:1" ht="16.5">
      <c r="A13" s="16" t="s">
        <v>30</v>
      </c>
    </row>
    <row r="14" spans="1:1" ht="15.75">
      <c r="A14" s="16" t="s">
        <v>31</v>
      </c>
    </row>
    <row r="15" spans="1:1" ht="15.75">
      <c r="A15" s="16" t="s">
        <v>32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</vt:lpstr>
      <vt:lpstr>Теория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Userович</dc:creator>
  <cp:lastModifiedBy>Userович</cp:lastModifiedBy>
  <dcterms:created xsi:type="dcterms:W3CDTF">2017-10-07T18:17:51Z</dcterms:created>
  <dcterms:modified xsi:type="dcterms:W3CDTF">2017-10-08T19:36:02Z</dcterms:modified>
</cp:coreProperties>
</file>